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щие документы\Все\Быстрицкая\Отчеты 2024\Отчет руководителя\4 квартал\"/>
    </mc:Choice>
  </mc:AlternateContent>
  <xr:revisionPtr revIDLastSave="0" documentId="13_ncr:1_{697EDF54-FA8D-43A5-8D6D-FC2B520E1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отчета" sheetId="1" r:id="rId1"/>
    <sheet name="Списки" sheetId="2" state="hidden" r:id="rId2"/>
  </sheets>
  <definedNames>
    <definedName name="_xlnm.Print_Area" localSheetId="0">'Форма отчета'!$A$1:$F$51</definedName>
  </definedNames>
  <calcPr calcId="191029"/>
</workbook>
</file>

<file path=xl/calcChain.xml><?xml version="1.0" encoding="utf-8"?>
<calcChain xmlns="http://schemas.openxmlformats.org/spreadsheetml/2006/main">
  <c r="C15" i="1" l="1"/>
  <c r="C19" i="1" l="1"/>
  <c r="B10" i="1" l="1"/>
  <c r="C38" i="1" l="1"/>
  <c r="F23" i="1" l="1"/>
  <c r="D45" i="1" s="1"/>
  <c r="D47" i="1"/>
  <c r="C27" i="1"/>
  <c r="D46" i="1" s="1"/>
  <c r="D44" i="1"/>
  <c r="D43" i="1"/>
  <c r="D9" i="1" l="1"/>
  <c r="D42" i="1" s="1"/>
  <c r="B38" i="1"/>
</calcChain>
</file>

<file path=xl/sharedStrings.xml><?xml version="1.0" encoding="utf-8"?>
<sst xmlns="http://schemas.openxmlformats.org/spreadsheetml/2006/main" count="85" uniqueCount="67">
  <si>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 (%)</t>
  </si>
  <si>
    <t>Наименование государственной услуги</t>
  </si>
  <si>
    <t>Предоставление социального обслуживания в стационарной форме</t>
  </si>
  <si>
    <t>Всего</t>
  </si>
  <si>
    <t>Количество нарушений санитарного законодательства в отчетном году, выявленных при проведении проверок (%)</t>
  </si>
  <si>
    <t>Удовлетворенность получателей социальных услуг в оказанных социальных услугах (%)</t>
  </si>
  <si>
    <t>Укомплектование организации специалистами, оказывающими социальные услуги (%)</t>
  </si>
  <si>
    <t>Повышение качества социальных услуг и эффективности их оказания (%)</t>
  </si>
  <si>
    <t>Доступность получения социальных услуг в организации (%)</t>
  </si>
  <si>
    <t>Доступность получения социальных услуг в организации</t>
  </si>
  <si>
    <t>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</t>
  </si>
  <si>
    <t xml:space="preserve">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 </t>
  </si>
  <si>
    <t>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</t>
  </si>
  <si>
    <t>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</t>
  </si>
  <si>
    <t xml:space="preserve">оказание иных видов посторонней помощи </t>
  </si>
  <si>
    <t>Фактическое значение показателя
(гр. 4 = гр. 3 / гр. 2 * 100)</t>
  </si>
  <si>
    <t>Оценка выполнения выполнения государственного задания по показателям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</si>
  <si>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 (фактическое значение показателя)
(гр. 3 = гр. 2 / "Всего" по гр. 2)</t>
  </si>
  <si>
    <t>Перечень проведенных мероприятий (кратко)</t>
  </si>
  <si>
    <t>Перечень нарушений (кратко)</t>
  </si>
  <si>
    <t>Итого (фактическое значение показателя)</t>
  </si>
  <si>
    <t>Наименование показателя качества</t>
  </si>
  <si>
    <t>Фактическое значение по показателям качества по государственным услугам</t>
  </si>
  <si>
    <t>Максимальное значение (%)</t>
  </si>
  <si>
    <t>(подпись)</t>
  </si>
  <si>
    <t>(расшифровка)</t>
  </si>
  <si>
    <t>Количество мероприятий нарастающим итогом за отчетный период (шт.)</t>
  </si>
  <si>
    <t>Численность граждан, получивших социальные услуги (чел.)</t>
  </si>
  <si>
    <t>Фактическое значение показателя по государственным услугам на конец отчетного периода (%)</t>
  </si>
  <si>
    <t>Причины жалобы (кратко)</t>
  </si>
  <si>
    <t>Количество предписаний, содеражащих сведения о нарушениях санитарного законодательства, выданных контрольно-надзорными органами, нарастающим итогом за отчетный период (шт.)</t>
  </si>
  <si>
    <t>Реквизиты предписания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</si>
  <si>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 (%)</t>
  </si>
  <si>
    <t>Фактическое значение показателя, где:
0 мероприятий - 0 %
1 мероприятие - 25 %
2 мероприятия - 50 %
3 мероприятия - 75 %
4 и более мероприятий - 100%</t>
  </si>
  <si>
    <t>Количество письменных жалоб на оказанные услуги, признанных обоснованными по результатам проверок, проведенных комитетом и (или) контрольно-надзорными органами нарастающим итогом за отчетный период (шт.)</t>
  </si>
  <si>
    <t>Утверждено ставок по штатному расписанию на конец отчетного периода (шт. ед.)</t>
  </si>
  <si>
    <t>Занято ставок на конец отчетного периода (шт. ед.)</t>
  </si>
  <si>
    <t>(краткое наименование учреждения в соответствии с уставом)</t>
  </si>
  <si>
    <t>Аналитическая информация к отчету об исполнении государственного задания</t>
  </si>
  <si>
    <t>х</t>
  </si>
  <si>
    <t>ЛОГБУ "Сланцевский ДИВВиТ"</t>
  </si>
  <si>
    <t>ЛОГБУ "Будогощский ПНИ"</t>
  </si>
  <si>
    <t>ЛОГБУ "Вознесенский ДИ"</t>
  </si>
  <si>
    <t>ЛОГБУ "Волосовский ПНИ"</t>
  </si>
  <si>
    <t>ЛОГБУ "Волховский ПНИ"</t>
  </si>
  <si>
    <t>ЛОГБУ "Всеволожский ДИ"</t>
  </si>
  <si>
    <t xml:space="preserve">ЛОГБУ "Гатчинский ПНИ" </t>
  </si>
  <si>
    <t>ЛОГБУ "Геронтологический центр ЛО"</t>
  </si>
  <si>
    <t>ЛОГБУ "Каменногорский ДИ"</t>
  </si>
  <si>
    <t xml:space="preserve">ЛОГБУ "Кингисеппский ДИ" </t>
  </si>
  <si>
    <t xml:space="preserve">ЛОГБУ "Кингисеппский ПНИ" </t>
  </si>
  <si>
    <t>ЛОГБУ "Кировский ПНИ"</t>
  </si>
  <si>
    <t>ЛОГБУ "Лодейнопольский ДИ"</t>
  </si>
  <si>
    <t>ЛОГБУ "Лужский ПНИ"</t>
  </si>
  <si>
    <t>ЛОГБУ "ЛО МРЦ"</t>
  </si>
  <si>
    <t>ЛОГБУ "Сясьстройский ПНИ"</t>
  </si>
  <si>
    <t>ЛОГБУ "Тихвинский ДИ"</t>
  </si>
  <si>
    <t>И.о. директора</t>
  </si>
  <si>
    <t>Директор</t>
  </si>
  <si>
    <t>(должность)</t>
  </si>
  <si>
    <t>Фактическое значение показателя, где:
0 жалоб- 100 %
1-2 жалобы - 90 %
3-4 жалобы - 75%
5-6 жалоб - 55%
7-8 жалоб - 30%
9 и более жалоб - 0%</t>
  </si>
  <si>
    <t>Фактическое значение показателя, где:
0 предписаний - 0 %
1-2 предписания - 10 %
3-4 предписания - 25%
5-6 предписаний - 45%
7-8 предписаний - 70%
9 и более предписаний - 100%</t>
  </si>
  <si>
    <t>Врио директора</t>
  </si>
  <si>
    <t>Причины отклонений</t>
  </si>
  <si>
    <t>Отчетный период: с 01.01.2024 по</t>
  </si>
  <si>
    <t>Семенов И.В.</t>
  </si>
  <si>
    <t xml:space="preserve">1.   13 января  продолжаем  празднование Нового года по старому стилю;
2.  15 января   вспоминали праздник Рождества Христова. Русские традиции колядок и гаданий ;
началась неделя, посвященная 80-летию полного освобождения Ленинграда от фашистской блокады:
3. 23 января вспомнили и исполнили песни военных лет;
4.  26 января  в читальном зале прошел литературный час о войне и блокаде Ленинграда;
5.  Литературная гостиная выпустила стенгазету и нарисовали  рисунки, посвященные памятной дате;
6. 27 января состоялся показ кинохроники военных лет; 7.01 февраля День освобождения Кингисеппа. В актовом зале была показана хроника военных лет и исторические документы;
8. 20 февраля вокальная студия МКУК «Котельского КДК» показала праздничный концерт, посвященный 23 февраля ;
9.  в рамках акции «С теплом и заботой» приняли участие в изготовлении открыток для участников СВО;
10.  23 февраля своими силами  был организован праздничный концерт ко  Дню защитника отечества; 11. 4 марта вокальная студия  «Весна» Кингисеппского ДК показала праздничный концерт, посвященный  празднованию Дня 8 марта ;
12.  15 марта проживающие интерната приняли участие в выборах президента России;
13. 19 марта заканчивается масленичная неделя. Вспомнили обряды , игры, хороводы.  Повара интерната напекли пироги;
14.  после праздников каждый получатель социальных услуг в интернате нашел интересное занятие:  спорт, забота о птицах, рисование;
15. начал работать кружок «Арт-студия», где обучаются вышивке и макраме;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 12 апреля отмечают День космонавтики. Проживающие вспомнили героев-космонавтов и изготовили поделки на данную тему;
17.  17 апреля приняли участие в проекте «ЛИНиЯ спорта», организованным Федерацией спорта ЛИН Ленинградской области, место проведения г. Кингисепп;
18. 26 апреля традиционно приехала поздравить с днем рожденья проживающих депутат Законодательного собрания Ленинградской области Хмелева А.А.;
19. опубликована информация о безопасности  телефонов, против дистанционного вторжения, на данную тему  проведена беседа с проживающими перед показом кинофильма;
20. с началом весны приступили к уборке территории интерната;
21. рисование, лепка, аппликация – занятие творчеством приносит положительные эмоции;                                                                                                                                                                                                                                                                                                                                                                                                                                                      22. проживающие готовятся к встрече праздника Светлой Пасхи- изготовили поделки на данную тему;
-  6 мая утро Воскресения Христова для получателей социальных услуг приготовили пасхальные яйца и куличи;
23. в рамках празднования 79-ой годовщины победы в Великой Отечественной войне:
* изготавливали памятные открытки к празднику,
* продолжает работать Литературная гостиная -  к празднику выпустили стенную газету,
* посетили парк «Патриот» с выставкой образцов военной техники и возложили цветы к памятникам мемориала «Роща пятисот»,
* 9 мая традиционно возложили венки и цветы к памятникам павшим героям.
24.во вторую неделю Пасхи интернат посетил настоятель храма Святителя Николаю Чудотворца д. Котлы;
25. 20 мая  в учреждении проведено профилактическое флюорографическое обследование на передвижном комплексе, предоставленном ГБУЗ ЛО «Кингисеппская МБ». Обследование прошло более 180 человек;
26. в рамках повышения финансовой грамотности проведено занятие на тему «Семейный бюджет: как не ссориться из-за денег»;
27. 22  мая 2024 года  приняли участие в Специальной Олимпиаде Ленинградской области по бочче. Команда интерната заняла почетное 4 место;
28. посещение конного клуба "Юникон" приносит только положительные эмоции;
29. перед показом кинофильма  проведена беседа об отказе от курения;                                                                                                                                                                                                                                                                                                                                                                                                                   30.продолжает работать Литературная гостиная -   выпустили стенную газету посвященную дню России;                                                                                                                                                                                                                                                                                                                                                 31.      14 июня     традиционно приехала поздравить с днем рожденья проживающих депутат Законодательного собрания Ленинградской области Хмелева А.А.;                                                                                                                                                                                                             32.   5 сентября  состоялся праздник встречи с осенью с традиционными угощениями. В прекрасный солнечный день они читали стихи о наступившей осени, отгадывали загадки, участвовали в конкурсах и играх;
33. занятие в кружке Арт-студия по травянчикам-это интересная и развивающая забава для детей и взрослых;
34. прошло очередное занятие по адаптивной физкультуре;
35. получили посылку с развивающими играми. Все это богатство для нас оплатила Анна Александровна Хмелева;
36. проходило развивающие занятие - аппликация из пластилина «Тыква”;
37.провели увлекательное занятие по системе Монтессори для наших проживающих с развивающими играми от Хмелевой А.А.;
38. 21 сентября наши получатели социальных услуг снова направились в гости к Валентине Федоровне в деревню Монастырьки на праздник "Монастырьские осенины";
39. 23 сентября в нашем ПНИ, где проживают люди с ограниченными возможностями, прошел кулинарный поединок. Поединок проходил в формате "дуэли", где каждый участник должен был представить свое блюдо и объяснить его рецепт;                         40.   1 октября   отмечали праздник - День пожилого человека. Участники Литературной гостиной подготовили поздравительную газету;
41. с поздравлениями и праздничным концертом  приехали участники вокальной студии «Гармония» МКУК «Котельский КДК»;
42. коллектив учреждения передал ассоциации «Своих не бросаем. Кингисепп» для бойцов в зону проведения СВО кровоостанавливающие жгуты эсмарха;
43. в рамках обучения финансовой грамотности размещен информационный пост от Банка России;
44. В разгаре осень, продолжаются занятия с преподавателями ГБОУ «Лесобиржская школа-интернат»;
45. 21 октября принимали участие в соревнованиях «Спорт для всех» для людей с ограниченными возможностями здоровья и инвалидов в г. Сертолово;
46. закончилась первая четверть, наши ученики уходят на осенние каникулы;
47.  на общем отделении проводятся занятия по графомоторике, улучшаем навыки письма и рисования;                                                                                                                                                                                                                                                                                                                                  48.  6 ноября размещена на сайте учреждения  информация о благотворительной акции «Дай лапу, друг»;
49. 8 ноября в общем отделении прошли занятия по литературе, на тему «Солнце»;
50. 13 ноября продолжаются занятия по системе Монтессори;
51. 15 ноября проведены занятия на тему «Профессии». В ходе занятия прошли обсуждения о выборе профессии и какие навыки необходимы для выбранной профессии;
52. 29 ноября размещена на сайте учреждения  информация «Внимание мошенники!» ;                  3 декабря  прошел праздник-День именинника, организованный Хмелевой А.А.;
53.  3 декабря, начиная декаду, посвященную дню инвалида, состоялся концерт, организованный своими силами;
54. 6 декабря  совместно с социальным педагогом  в рамках социальной адаптации, был организован выезд в г.Кингисепп,  Посетили, супермаркеты, отделение Сбербанка;
55. ежедневные занятия в кружке «Я рисую…», проводимые социальным педагогом, проходят с теплотой и большим увлечением ;
56. занятия с маломобильными людьми проводятся с учетом их характеров, индивидуальных особенностей»;
57.6 декабря в МБУ «Гатчинский городской дом культуры» состоялся Фестиваль художественной самодеятельности «Мир без границ»;
58.в учебном классе  идет подготовка к Новому году совместно с преподавателями «Лесобиржской школы интернат»;
59.10 декабря прошло занятие на тему «Зима». Воспитатель провела мастер-класс по созданию аппликации;
60.на 26 декабря запланирована елка для проживающих.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</si>
</sst>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2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/>
    <xf numFmtId="0" fontId="5" fillId="0" borderId="0" xfId="0" applyFont="1" applyAlignment="1">
      <alignment horizontal="center" vertical="top"/>
    </xf>
    <xf numFmtId="0" fontId="3" fillId="0" borderId="2" xfId="0" applyFont="1" applyBorder="1"/>
    <xf numFmtId="14" fontId="2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 wrapText="1"/>
      <protection locked="0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 wrapText="1"/>
      <protection locked="0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/>
    </xf>
  </cellXfs>
  <cellStyles count="1">
    <cellStyle name="Обычный" xfId="0" builtinId="0"/>
  </cellStyles>
  <dxfs count="20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view="pageBreakPreview" zoomScaleNormal="70" zoomScaleSheetLayoutView="100" workbookViewId="0">
      <selection activeCell="B28" sqref="B28"/>
    </sheetView>
  </sheetViews>
  <sheetFormatPr defaultRowHeight="12.75" x14ac:dyDescent="0.2"/>
  <cols>
    <col min="1" max="1" width="50.7109375" style="2" customWidth="1"/>
    <col min="2" max="6" width="25.7109375" style="2" customWidth="1"/>
    <col min="7" max="16384" width="9.140625" style="2"/>
  </cols>
  <sheetData>
    <row r="1" spans="1:6" s="1" customFormat="1" ht="22.5" customHeight="1" x14ac:dyDescent="0.25">
      <c r="A1" s="81" t="s">
        <v>38</v>
      </c>
      <c r="B1" s="81"/>
      <c r="C1" s="81"/>
      <c r="D1" s="81"/>
      <c r="E1" s="81"/>
      <c r="F1" s="81"/>
    </row>
    <row r="2" spans="1:6" s="1" customFormat="1" ht="21" customHeight="1" x14ac:dyDescent="0.25">
      <c r="A2" s="65" t="s">
        <v>50</v>
      </c>
      <c r="B2" s="65"/>
      <c r="C2" s="65"/>
      <c r="D2" s="65"/>
      <c r="E2" s="65"/>
      <c r="F2" s="65"/>
    </row>
    <row r="3" spans="1:6" s="1" customFormat="1" ht="15.75" x14ac:dyDescent="0.25">
      <c r="A3" s="83" t="s">
        <v>37</v>
      </c>
      <c r="B3" s="83"/>
      <c r="C3" s="83"/>
      <c r="D3" s="83"/>
      <c r="E3" s="83"/>
      <c r="F3" s="83"/>
    </row>
    <row r="4" spans="1:6" s="1" customFormat="1" ht="23.25" customHeight="1" x14ac:dyDescent="0.25">
      <c r="A4" s="21"/>
      <c r="B4" s="51" t="s">
        <v>64</v>
      </c>
      <c r="C4" s="51"/>
      <c r="D4" s="26">
        <v>45657</v>
      </c>
      <c r="E4" s="21"/>
      <c r="F4" s="21"/>
    </row>
    <row r="5" spans="1:6" s="1" customFormat="1" ht="10.5" customHeight="1" x14ac:dyDescent="0.25"/>
    <row r="6" spans="1:6" s="1" customFormat="1" ht="30" customHeight="1" x14ac:dyDescent="0.25">
      <c r="A6" s="68" t="s">
        <v>0</v>
      </c>
      <c r="B6" s="68"/>
      <c r="C6" s="68"/>
      <c r="D6" s="68"/>
      <c r="E6" s="68"/>
      <c r="F6" s="68"/>
    </row>
    <row r="7" spans="1:6" ht="60" customHeight="1" x14ac:dyDescent="0.2">
      <c r="A7" s="18" t="s">
        <v>1</v>
      </c>
      <c r="B7" s="73" t="s">
        <v>27</v>
      </c>
      <c r="C7" s="73"/>
      <c r="D7" s="73" t="s">
        <v>17</v>
      </c>
      <c r="E7" s="73"/>
      <c r="F7" s="73"/>
    </row>
    <row r="8" spans="1:6" s="4" customFormat="1" ht="11.25" x14ac:dyDescent="0.2">
      <c r="A8" s="3">
        <v>1</v>
      </c>
      <c r="B8" s="48">
        <v>2</v>
      </c>
      <c r="C8" s="50"/>
      <c r="D8" s="48">
        <v>3</v>
      </c>
      <c r="E8" s="49"/>
      <c r="F8" s="50"/>
    </row>
    <row r="9" spans="1:6" ht="25.5" x14ac:dyDescent="0.2">
      <c r="A9" s="16" t="s">
        <v>2</v>
      </c>
      <c r="B9" s="78">
        <v>183</v>
      </c>
      <c r="C9" s="78"/>
      <c r="D9" s="80">
        <f>B9/B10*100</f>
        <v>100</v>
      </c>
      <c r="E9" s="80"/>
      <c r="F9" s="80"/>
    </row>
    <row r="10" spans="1:6" x14ac:dyDescent="0.2">
      <c r="A10" s="5" t="s">
        <v>3</v>
      </c>
      <c r="B10" s="79">
        <f>SUM(B9:C9)</f>
        <v>183</v>
      </c>
      <c r="C10" s="73"/>
      <c r="D10" s="80" t="s">
        <v>39</v>
      </c>
      <c r="E10" s="80"/>
      <c r="F10" s="80"/>
    </row>
    <row r="11" spans="1:6" ht="8.25" customHeight="1" x14ac:dyDescent="0.2"/>
    <row r="12" spans="1:6" s="1" customFormat="1" ht="30" customHeight="1" x14ac:dyDescent="0.25">
      <c r="A12" s="68" t="s">
        <v>4</v>
      </c>
      <c r="B12" s="68"/>
      <c r="C12" s="68"/>
      <c r="D12" s="68"/>
      <c r="E12" s="68"/>
      <c r="F12" s="68"/>
    </row>
    <row r="13" spans="1:6" ht="108" customHeight="1" x14ac:dyDescent="0.2">
      <c r="A13" s="17" t="s">
        <v>1</v>
      </c>
      <c r="B13" s="18" t="s">
        <v>30</v>
      </c>
      <c r="C13" s="18" t="s">
        <v>61</v>
      </c>
      <c r="D13" s="18" t="s">
        <v>31</v>
      </c>
      <c r="E13" s="42" t="s">
        <v>19</v>
      </c>
      <c r="F13" s="44"/>
    </row>
    <row r="14" spans="1:6" s="4" customFormat="1" ht="11.25" x14ac:dyDescent="0.2">
      <c r="A14" s="3">
        <v>1</v>
      </c>
      <c r="B14" s="6">
        <v>2</v>
      </c>
      <c r="C14" s="6">
        <v>3</v>
      </c>
      <c r="D14" s="6">
        <v>4</v>
      </c>
      <c r="E14" s="48">
        <v>5</v>
      </c>
      <c r="F14" s="50"/>
    </row>
    <row r="15" spans="1:6" ht="25.5" x14ac:dyDescent="0.2">
      <c r="A15" s="16" t="s">
        <v>2</v>
      </c>
      <c r="B15" s="19">
        <v>0</v>
      </c>
      <c r="C15" s="22">
        <f>IF(B15=0,0,IF(OR(B15=1,B15=2),10,IF(OR(B15=3,B15=4),25,IF(OR(B15=5,B15=6),45,IF(OR(B15=7,B15=8),70,IF(B15&gt;9,100,100))))))</f>
        <v>0</v>
      </c>
      <c r="D15" s="7"/>
      <c r="E15" s="69"/>
      <c r="F15" s="70"/>
    </row>
    <row r="16" spans="1:6" s="1" customFormat="1" ht="30" customHeight="1" x14ac:dyDescent="0.25">
      <c r="A16" s="82" t="s">
        <v>5</v>
      </c>
      <c r="B16" s="82"/>
      <c r="C16" s="82"/>
      <c r="D16" s="82"/>
      <c r="E16" s="82"/>
      <c r="F16" s="82"/>
    </row>
    <row r="17" spans="1:6" ht="120.75" customHeight="1" x14ac:dyDescent="0.2">
      <c r="A17" s="18" t="s">
        <v>1</v>
      </c>
      <c r="B17" s="18" t="s">
        <v>34</v>
      </c>
      <c r="C17" s="18" t="s">
        <v>60</v>
      </c>
      <c r="D17" s="42" t="s">
        <v>29</v>
      </c>
      <c r="E17" s="43"/>
      <c r="F17" s="44"/>
    </row>
    <row r="18" spans="1:6" s="4" customFormat="1" ht="11.25" x14ac:dyDescent="0.2">
      <c r="A18" s="3">
        <v>1</v>
      </c>
      <c r="B18" s="3">
        <v>2</v>
      </c>
      <c r="C18" s="3">
        <v>3</v>
      </c>
      <c r="D18" s="48">
        <v>4</v>
      </c>
      <c r="E18" s="49"/>
      <c r="F18" s="50"/>
    </row>
    <row r="19" spans="1:6" ht="25.5" x14ac:dyDescent="0.2">
      <c r="A19" s="16" t="s">
        <v>2</v>
      </c>
      <c r="B19" s="19">
        <v>0</v>
      </c>
      <c r="C19" s="22">
        <f>IF(B19=0,100,IF(OR(B19=1,B19=2),90,IF(OR(B19=3,B19=4),75,IF(OR(B19=5,B19=6),55,IF(OR(B19=7,B19=8),30,IF(B19&gt;9,0,0))))))</f>
        <v>100</v>
      </c>
      <c r="D19" s="69"/>
      <c r="E19" s="77"/>
      <c r="F19" s="70"/>
    </row>
    <row r="20" spans="1:6" s="8" customFormat="1" ht="30" customHeight="1" x14ac:dyDescent="0.25">
      <c r="A20" s="68" t="s">
        <v>6</v>
      </c>
      <c r="B20" s="68"/>
      <c r="C20" s="68"/>
      <c r="D20" s="68"/>
      <c r="E20" s="68"/>
      <c r="F20" s="68"/>
    </row>
    <row r="21" spans="1:6" ht="38.25" x14ac:dyDescent="0.2">
      <c r="A21" s="18" t="s">
        <v>1</v>
      </c>
      <c r="B21" s="42" t="s">
        <v>35</v>
      </c>
      <c r="C21" s="44"/>
      <c r="D21" s="42" t="s">
        <v>36</v>
      </c>
      <c r="E21" s="44"/>
      <c r="F21" s="18" t="s">
        <v>15</v>
      </c>
    </row>
    <row r="22" spans="1:6" s="4" customFormat="1" ht="11.25" x14ac:dyDescent="0.2">
      <c r="A22" s="3">
        <v>1</v>
      </c>
      <c r="B22" s="48">
        <v>2</v>
      </c>
      <c r="C22" s="50"/>
      <c r="D22" s="48">
        <v>3</v>
      </c>
      <c r="E22" s="50"/>
      <c r="F22" s="3">
        <v>4</v>
      </c>
    </row>
    <row r="23" spans="1:6" ht="25.5" x14ac:dyDescent="0.2">
      <c r="A23" s="16" t="s">
        <v>2</v>
      </c>
      <c r="B23" s="66">
        <v>141.75</v>
      </c>
      <c r="C23" s="67"/>
      <c r="D23" s="66">
        <v>135.25</v>
      </c>
      <c r="E23" s="67"/>
      <c r="F23" s="9">
        <f>D23/B23*100</f>
        <v>95.414462081128747</v>
      </c>
    </row>
    <row r="24" spans="1:6" s="1" customFormat="1" ht="44.25" customHeight="1" x14ac:dyDescent="0.25">
      <c r="A24" s="68" t="s">
        <v>32</v>
      </c>
      <c r="B24" s="68"/>
      <c r="C24" s="68"/>
      <c r="D24" s="68"/>
      <c r="E24" s="68"/>
      <c r="F24" s="68"/>
    </row>
    <row r="25" spans="1:6" ht="90.75" customHeight="1" x14ac:dyDescent="0.2">
      <c r="A25" s="18" t="s">
        <v>1</v>
      </c>
      <c r="B25" s="18" t="s">
        <v>26</v>
      </c>
      <c r="C25" s="10" t="s">
        <v>33</v>
      </c>
      <c r="D25" s="42" t="s">
        <v>18</v>
      </c>
      <c r="E25" s="43"/>
      <c r="F25" s="44"/>
    </row>
    <row r="26" spans="1:6" s="4" customFormat="1" ht="11.25" x14ac:dyDescent="0.2">
      <c r="A26" s="3">
        <v>1</v>
      </c>
      <c r="B26" s="11">
        <v>2</v>
      </c>
      <c r="C26" s="12">
        <v>3</v>
      </c>
      <c r="D26" s="74">
        <v>4</v>
      </c>
      <c r="E26" s="75"/>
      <c r="F26" s="76"/>
    </row>
    <row r="27" spans="1:6" ht="409.5" customHeight="1" x14ac:dyDescent="0.2">
      <c r="A27" s="16" t="s">
        <v>2</v>
      </c>
      <c r="B27" s="19">
        <v>60</v>
      </c>
      <c r="C27" s="18">
        <f>IF(B27=0,0,IF(B27=1,25,IF(B27=2,50,IF(B27=3,75,IF(B27&gt;3,100)))))</f>
        <v>100</v>
      </c>
      <c r="D27" s="69" t="s">
        <v>66</v>
      </c>
      <c r="E27" s="77"/>
      <c r="F27" s="70"/>
    </row>
    <row r="28" spans="1:6" ht="28.5" customHeight="1" x14ac:dyDescent="0.2">
      <c r="A28" s="13"/>
      <c r="B28" s="13"/>
      <c r="C28" s="13"/>
      <c r="D28" s="13"/>
    </row>
    <row r="29" spans="1:6" s="1" customFormat="1" ht="30" customHeight="1" x14ac:dyDescent="0.25">
      <c r="A29" s="68" t="s">
        <v>8</v>
      </c>
      <c r="B29" s="68"/>
      <c r="C29" s="68"/>
      <c r="D29" s="68"/>
      <c r="E29" s="68"/>
      <c r="F29" s="68"/>
    </row>
    <row r="30" spans="1:6" s="1" customFormat="1" ht="30" customHeight="1" x14ac:dyDescent="0.25">
      <c r="A30" s="71" t="s">
        <v>9</v>
      </c>
      <c r="B30" s="73" t="s">
        <v>23</v>
      </c>
      <c r="C30" s="42" t="s">
        <v>28</v>
      </c>
      <c r="D30" s="43"/>
      <c r="E30" s="44"/>
      <c r="F30" s="71" t="s">
        <v>63</v>
      </c>
    </row>
    <row r="31" spans="1:6" ht="42" customHeight="1" x14ac:dyDescent="0.2">
      <c r="A31" s="72"/>
      <c r="B31" s="73"/>
      <c r="C31" s="42" t="s">
        <v>2</v>
      </c>
      <c r="D31" s="43"/>
      <c r="E31" s="44"/>
      <c r="F31" s="72"/>
    </row>
    <row r="32" spans="1:6" s="4" customFormat="1" ht="11.25" x14ac:dyDescent="0.2">
      <c r="A32" s="3">
        <v>1</v>
      </c>
      <c r="B32" s="3">
        <v>2</v>
      </c>
      <c r="C32" s="48">
        <v>3</v>
      </c>
      <c r="D32" s="49"/>
      <c r="E32" s="50"/>
      <c r="F32" s="3">
        <v>4</v>
      </c>
    </row>
    <row r="33" spans="1:6" ht="38.25" x14ac:dyDescent="0.2">
      <c r="A33" s="15" t="s">
        <v>10</v>
      </c>
      <c r="B33" s="18">
        <v>20</v>
      </c>
      <c r="C33" s="36">
        <v>20</v>
      </c>
      <c r="D33" s="37"/>
      <c r="E33" s="38"/>
      <c r="F33" s="7"/>
    </row>
    <row r="34" spans="1:6" ht="76.5" x14ac:dyDescent="0.2">
      <c r="A34" s="15" t="s">
        <v>11</v>
      </c>
      <c r="B34" s="18">
        <v>20</v>
      </c>
      <c r="C34" s="36">
        <v>20</v>
      </c>
      <c r="D34" s="37"/>
      <c r="E34" s="38"/>
      <c r="F34" s="7"/>
    </row>
    <row r="35" spans="1:6" ht="76.5" x14ac:dyDescent="0.2">
      <c r="A35" s="15" t="s">
        <v>12</v>
      </c>
      <c r="B35" s="18">
        <v>20</v>
      </c>
      <c r="C35" s="36">
        <v>20</v>
      </c>
      <c r="D35" s="37"/>
      <c r="E35" s="38"/>
      <c r="F35" s="7"/>
    </row>
    <row r="36" spans="1:6" ht="51" x14ac:dyDescent="0.2">
      <c r="A36" s="15" t="s">
        <v>13</v>
      </c>
      <c r="B36" s="18">
        <v>20</v>
      </c>
      <c r="C36" s="36">
        <v>20</v>
      </c>
      <c r="D36" s="37"/>
      <c r="E36" s="38"/>
      <c r="F36" s="7"/>
    </row>
    <row r="37" spans="1:6" x14ac:dyDescent="0.2">
      <c r="A37" s="15" t="s">
        <v>14</v>
      </c>
      <c r="B37" s="18">
        <v>20</v>
      </c>
      <c r="C37" s="36">
        <v>20</v>
      </c>
      <c r="D37" s="37"/>
      <c r="E37" s="38"/>
      <c r="F37" s="7"/>
    </row>
    <row r="38" spans="1:6" x14ac:dyDescent="0.2">
      <c r="A38" s="15" t="s">
        <v>20</v>
      </c>
      <c r="B38" s="18">
        <f>SUM(B33:B37)</f>
        <v>100</v>
      </c>
      <c r="C38" s="39">
        <f>SUM(C33:C37)</f>
        <v>100</v>
      </c>
      <c r="D38" s="40"/>
      <c r="E38" s="41"/>
      <c r="F38" s="18" t="s">
        <v>39</v>
      </c>
    </row>
    <row r="39" spans="1:6" ht="30" customHeight="1" x14ac:dyDescent="0.2">
      <c r="A39" s="52" t="s">
        <v>16</v>
      </c>
      <c r="B39" s="52"/>
      <c r="C39" s="52"/>
      <c r="D39" s="52"/>
      <c r="E39" s="52"/>
      <c r="F39" s="52"/>
    </row>
    <row r="40" spans="1:6" ht="30" customHeight="1" x14ac:dyDescent="0.2">
      <c r="A40" s="55" t="s">
        <v>21</v>
      </c>
      <c r="B40" s="56"/>
      <c r="C40" s="57"/>
      <c r="D40" s="54" t="s">
        <v>22</v>
      </c>
      <c r="E40" s="54"/>
      <c r="F40" s="54"/>
    </row>
    <row r="41" spans="1:6" ht="42" customHeight="1" x14ac:dyDescent="0.2">
      <c r="A41" s="58"/>
      <c r="B41" s="59"/>
      <c r="C41" s="60"/>
      <c r="D41" s="42" t="s">
        <v>2</v>
      </c>
      <c r="E41" s="43"/>
      <c r="F41" s="44"/>
    </row>
    <row r="42" spans="1:6" ht="36" customHeight="1" x14ac:dyDescent="0.2">
      <c r="A42" s="64" t="s">
        <v>0</v>
      </c>
      <c r="B42" s="64"/>
      <c r="C42" s="64"/>
      <c r="D42" s="45">
        <f>D9</f>
        <v>100</v>
      </c>
      <c r="E42" s="46"/>
      <c r="F42" s="47"/>
    </row>
    <row r="43" spans="1:6" ht="20.25" customHeight="1" x14ac:dyDescent="0.2">
      <c r="A43" s="64" t="s">
        <v>4</v>
      </c>
      <c r="B43" s="64"/>
      <c r="C43" s="64"/>
      <c r="D43" s="30">
        <f>C15</f>
        <v>0</v>
      </c>
      <c r="E43" s="31"/>
      <c r="F43" s="32"/>
    </row>
    <row r="44" spans="1:6" ht="19.5" customHeight="1" x14ac:dyDescent="0.2">
      <c r="A44" s="64" t="s">
        <v>5</v>
      </c>
      <c r="B44" s="64"/>
      <c r="C44" s="64"/>
      <c r="D44" s="30">
        <f>C19</f>
        <v>100</v>
      </c>
      <c r="E44" s="31"/>
      <c r="F44" s="32"/>
    </row>
    <row r="45" spans="1:6" ht="19.5" customHeight="1" x14ac:dyDescent="0.2">
      <c r="A45" s="61" t="s">
        <v>6</v>
      </c>
      <c r="B45" s="62"/>
      <c r="C45" s="63"/>
      <c r="D45" s="33">
        <f>F23</f>
        <v>95.414462081128747</v>
      </c>
      <c r="E45" s="34"/>
      <c r="F45" s="35"/>
    </row>
    <row r="46" spans="1:6" ht="21.75" customHeight="1" x14ac:dyDescent="0.2">
      <c r="A46" s="64" t="s">
        <v>7</v>
      </c>
      <c r="B46" s="64"/>
      <c r="C46" s="64"/>
      <c r="D46" s="30">
        <f>C27</f>
        <v>100</v>
      </c>
      <c r="E46" s="31"/>
      <c r="F46" s="32"/>
    </row>
    <row r="47" spans="1:6" ht="19.5" customHeight="1" x14ac:dyDescent="0.2">
      <c r="A47" s="64" t="s">
        <v>8</v>
      </c>
      <c r="B47" s="64"/>
      <c r="C47" s="64"/>
      <c r="D47" s="30">
        <f>C38</f>
        <v>100</v>
      </c>
      <c r="E47" s="31"/>
      <c r="F47" s="32"/>
    </row>
    <row r="48" spans="1:6" ht="19.5" customHeight="1" x14ac:dyDescent="0.2">
      <c r="A48" s="27"/>
      <c r="B48" s="27"/>
      <c r="C48" s="27"/>
      <c r="D48" s="28"/>
      <c r="E48" s="28"/>
      <c r="F48" s="28"/>
    </row>
    <row r="49" spans="1:6" ht="19.5" customHeight="1" x14ac:dyDescent="0.2">
      <c r="A49" s="27"/>
      <c r="B49" s="27"/>
      <c r="C49" s="27"/>
      <c r="D49" s="28"/>
      <c r="E49" s="28"/>
      <c r="F49" s="28"/>
    </row>
    <row r="50" spans="1:6" ht="15.75" x14ac:dyDescent="0.2">
      <c r="A50" s="29" t="s">
        <v>58</v>
      </c>
      <c r="C50" s="25"/>
      <c r="E50" s="65" t="s">
        <v>65</v>
      </c>
      <c r="F50" s="65"/>
    </row>
    <row r="51" spans="1:6" x14ac:dyDescent="0.2">
      <c r="A51" s="24" t="s">
        <v>59</v>
      </c>
      <c r="C51" s="24" t="s">
        <v>24</v>
      </c>
      <c r="D51" s="14"/>
      <c r="E51" s="53" t="s">
        <v>25</v>
      </c>
      <c r="F51" s="53"/>
    </row>
  </sheetData>
  <sheetProtection password="CC4B" sheet="1" objects="1" scenarios="1" formatColumns="0" formatRows="0"/>
  <mergeCells count="63">
    <mergeCell ref="A6:F6"/>
    <mergeCell ref="A1:F1"/>
    <mergeCell ref="A12:F12"/>
    <mergeCell ref="A16:F16"/>
    <mergeCell ref="B21:C21"/>
    <mergeCell ref="D21:E21"/>
    <mergeCell ref="B8:C8"/>
    <mergeCell ref="D8:F8"/>
    <mergeCell ref="D18:F18"/>
    <mergeCell ref="D19:F19"/>
    <mergeCell ref="A2:F2"/>
    <mergeCell ref="A3:F3"/>
    <mergeCell ref="E13:F13"/>
    <mergeCell ref="E14:F14"/>
    <mergeCell ref="D17:F17"/>
    <mergeCell ref="B7:C7"/>
    <mergeCell ref="B9:C9"/>
    <mergeCell ref="B10:C10"/>
    <mergeCell ref="D7:F7"/>
    <mergeCell ref="D9:F9"/>
    <mergeCell ref="D10:F10"/>
    <mergeCell ref="E15:F15"/>
    <mergeCell ref="A30:A31"/>
    <mergeCell ref="B30:B31"/>
    <mergeCell ref="A24:F24"/>
    <mergeCell ref="A20:F20"/>
    <mergeCell ref="D25:F25"/>
    <mergeCell ref="D26:F26"/>
    <mergeCell ref="D27:F27"/>
    <mergeCell ref="C30:E30"/>
    <mergeCell ref="F30:F31"/>
    <mergeCell ref="D22:E22"/>
    <mergeCell ref="D23:E23"/>
    <mergeCell ref="B4:C4"/>
    <mergeCell ref="B22:C22"/>
    <mergeCell ref="A39:F39"/>
    <mergeCell ref="E51:F51"/>
    <mergeCell ref="D40:F40"/>
    <mergeCell ref="A40:C41"/>
    <mergeCell ref="A45:C45"/>
    <mergeCell ref="A42:C42"/>
    <mergeCell ref="A43:C43"/>
    <mergeCell ref="A44:C44"/>
    <mergeCell ref="A46:C46"/>
    <mergeCell ref="A47:C47"/>
    <mergeCell ref="E50:F50"/>
    <mergeCell ref="B23:C23"/>
    <mergeCell ref="C31:E31"/>
    <mergeCell ref="A29:F29"/>
    <mergeCell ref="C32:E32"/>
    <mergeCell ref="C33:E33"/>
    <mergeCell ref="C34:E34"/>
    <mergeCell ref="C35:E35"/>
    <mergeCell ref="C36:E36"/>
    <mergeCell ref="D44:F44"/>
    <mergeCell ref="D45:F45"/>
    <mergeCell ref="D46:F46"/>
    <mergeCell ref="D47:F47"/>
    <mergeCell ref="C37:E37"/>
    <mergeCell ref="C38:E38"/>
    <mergeCell ref="D41:F41"/>
    <mergeCell ref="D42:F42"/>
    <mergeCell ref="D43:F43"/>
  </mergeCells>
  <conditionalFormatting sqref="A50">
    <cfRule type="containsBlanks" dxfId="19" priority="33">
      <formula>LEN(TRIM(A50))=0</formula>
    </cfRule>
  </conditionalFormatting>
  <conditionalFormatting sqref="A2:F2">
    <cfRule type="containsBlanks" dxfId="18" priority="35">
      <formula>LEN(TRIM(A2))=0</formula>
    </cfRule>
  </conditionalFormatting>
  <conditionalFormatting sqref="B15">
    <cfRule type="containsBlanks" dxfId="17" priority="56">
      <formula>LEN(TRIM(B15))=0</formula>
    </cfRule>
    <cfRule type="notContainsBlanks" dxfId="16" priority="74">
      <formula>LEN(TRIM(B15))&gt;0</formula>
    </cfRule>
  </conditionalFormatting>
  <conditionalFormatting sqref="B19 B23 D23:E23 B27 C33:C37 F33:F37">
    <cfRule type="notContainsBlanks" dxfId="15" priority="60">
      <formula>LEN(TRIM(B19))&gt;0</formula>
    </cfRule>
  </conditionalFormatting>
  <conditionalFormatting sqref="B19">
    <cfRule type="containsBlanks" dxfId="14" priority="47">
      <formula>LEN(TRIM(B19))=0</formula>
    </cfRule>
  </conditionalFormatting>
  <conditionalFormatting sqref="B27">
    <cfRule type="containsBlanks" dxfId="13" priority="42">
      <formula>LEN(TRIM(B27))=0</formula>
    </cfRule>
  </conditionalFormatting>
  <conditionalFormatting sqref="B9:C9">
    <cfRule type="notContainsBlanks" dxfId="12" priority="73">
      <formula>LEN(TRIM(B9))&gt;0</formula>
    </cfRule>
    <cfRule type="containsBlanks" dxfId="11" priority="75">
      <formula>LEN(TRIM(B9))=0</formula>
    </cfRule>
  </conditionalFormatting>
  <conditionalFormatting sqref="B23:E23">
    <cfRule type="containsBlanks" dxfId="10" priority="43">
      <formula>LEN(TRIM(B23))=0</formula>
    </cfRule>
  </conditionalFormatting>
  <conditionalFormatting sqref="C33:C37">
    <cfRule type="containsBlanks" dxfId="9" priority="38">
      <formula>LEN(TRIM(C33))=0</formula>
    </cfRule>
  </conditionalFormatting>
  <conditionalFormatting sqref="D4">
    <cfRule type="containsBlanks" dxfId="8" priority="36">
      <formula>LEN(TRIM(D4))=0</formula>
    </cfRule>
  </conditionalFormatting>
  <conditionalFormatting sqref="D15:F15">
    <cfRule type="notContainsBlanks" dxfId="7" priority="21">
      <formula>LEN(TRIM(D15))&gt;0</formula>
    </cfRule>
    <cfRule type="expression" dxfId="6" priority="76">
      <formula>$B$15&gt;0</formula>
    </cfRule>
  </conditionalFormatting>
  <conditionalFormatting sqref="D19:F19">
    <cfRule type="notContainsBlanks" dxfId="5" priority="11">
      <formula>LEN(TRIM(D19))&gt;0</formula>
    </cfRule>
    <cfRule type="expression" dxfId="4" priority="12">
      <formula>$B$19&gt;0</formula>
    </cfRule>
  </conditionalFormatting>
  <conditionalFormatting sqref="D27:F27">
    <cfRule type="notContainsBlanks" dxfId="3" priority="5">
      <formula>LEN(TRIM(D27))&gt;0</formula>
    </cfRule>
    <cfRule type="expression" dxfId="2" priority="6">
      <formula>$B$27&gt;0</formula>
    </cfRule>
  </conditionalFormatting>
  <conditionalFormatting sqref="E50:F50">
    <cfRule type="containsBlanks" dxfId="1" priority="34">
      <formula>LEN(TRIM(E50))=0</formula>
    </cfRule>
  </conditionalFormatting>
  <conditionalFormatting sqref="F33:F37">
    <cfRule type="containsBlanks" dxfId="0" priority="37">
      <formula>LEN(TRIM(F33))=0</formula>
    </cfRule>
  </conditionalFormatting>
  <dataValidations xWindow="1174" yWindow="265" count="4">
    <dataValidation type="whole" operator="greaterThanOrEqual" allowBlank="1" showInputMessage="1" showErrorMessage="1" errorTitle="Введите целое число" sqref="B15 B19 B27" xr:uid="{00000000-0002-0000-0000-000000000000}">
      <formula1>0</formula1>
    </dataValidation>
    <dataValidation type="decimal" operator="greaterThanOrEqual" allowBlank="1" showInputMessage="1" showErrorMessage="1" sqref="B23:E23" xr:uid="{00000000-0002-0000-0000-000001000000}">
      <formula1>0</formula1>
    </dataValidation>
    <dataValidation type="decimal" allowBlank="1" showInputMessage="1" showErrorMessage="1" errorTitle="Введите значение от 0 до 20" sqref="C33:C37" xr:uid="{00000000-0002-0000-0000-000002000000}">
      <formula1>0</formula1>
      <formula2>20</formula2>
    </dataValidation>
    <dataValidation type="whole" operator="greaterThanOrEqual" allowBlank="1" showInputMessage="1" showErrorMessage="1" errorTitle="Введите целое число" error="Значение округляется до целых единиц (значение менее 0,5 единицы отбрасывается, а 0,5 единицы и более округляется до целой единицы)" promptTitle="ВНИМАНИЕ" prompt="Значение округляется до целых единиц (значение менее 0,5 единицы отбрасывается, а 0,5 единицы и более округляется до целой единицы)" sqref="B9:C9" xr:uid="{00000000-0002-0000-0000-000003000000}">
      <formula1>0</formula1>
    </dataValidation>
  </dataValidations>
  <pageMargins left="0.7" right="0.7" top="0.75" bottom="0.75" header="0.3" footer="0.3"/>
  <pageSetup paperSize="9" scale="73" fitToHeight="0" orientation="landscape" r:id="rId1"/>
  <rowBreaks count="3" manualBreakCount="3">
    <brk id="15" max="16383" man="1"/>
    <brk id="16" max="5" man="1"/>
    <brk id="28" max="16383" man="1"/>
  </rowBreaks>
  <extLst>
    <ext xmlns:x14="http://schemas.microsoft.com/office/spreadsheetml/2009/9/main" uri="{CCE6A557-97BC-4b89-ADB6-D9C93CAAB3DF}">
      <x14:dataValidations xmlns:xm="http://schemas.microsoft.com/office/excel/2006/main" xWindow="1174" yWindow="265" count="2">
        <x14:dataValidation type="list" showInputMessage="1" showErrorMessage="1" promptTitle="ВНИМАНИЕ" prompt="Выберите из списка" xr:uid="{00000000-0002-0000-0000-000004000000}">
          <x14:formula1>
            <xm:f>Списки!$C$15:$C$17</xm:f>
          </x14:formula1>
          <xm:sqref>A50</xm:sqref>
        </x14:dataValidation>
        <x14:dataValidation type="list" showInputMessage="1" showErrorMessage="1" promptTitle="ВНИМАНИЕ" prompt="Выберите значение из списка" xr:uid="{00000000-0002-0000-0000-000005000000}">
          <x14:formula1>
            <xm:f>Списки!$A$1:$A$17</xm:f>
          </x14:formula1>
          <xm:sqref>A2:F2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I24" sqref="I24"/>
    </sheetView>
  </sheetViews>
  <sheetFormatPr defaultRowHeight="15" x14ac:dyDescent="0.25"/>
  <cols>
    <col min="1" max="1" width="50.85546875" customWidth="1"/>
    <col min="3" max="3" width="10.140625" bestFit="1" customWidth="1"/>
  </cols>
  <sheetData>
    <row r="1" spans="1:3" x14ac:dyDescent="0.25">
      <c r="A1" s="20" t="s">
        <v>41</v>
      </c>
    </row>
    <row r="2" spans="1:3" x14ac:dyDescent="0.25">
      <c r="A2" s="20" t="s">
        <v>42</v>
      </c>
    </row>
    <row r="3" spans="1:3" x14ac:dyDescent="0.25">
      <c r="A3" s="20" t="s">
        <v>43</v>
      </c>
    </row>
    <row r="4" spans="1:3" x14ac:dyDescent="0.25">
      <c r="A4" s="20" t="s">
        <v>44</v>
      </c>
    </row>
    <row r="5" spans="1:3" x14ac:dyDescent="0.25">
      <c r="A5" s="20" t="s">
        <v>45</v>
      </c>
    </row>
    <row r="6" spans="1:3" x14ac:dyDescent="0.25">
      <c r="A6" s="20" t="s">
        <v>46</v>
      </c>
    </row>
    <row r="7" spans="1:3" x14ac:dyDescent="0.25">
      <c r="A7" s="20" t="s">
        <v>47</v>
      </c>
    </row>
    <row r="8" spans="1:3" x14ac:dyDescent="0.25">
      <c r="A8" s="20" t="s">
        <v>48</v>
      </c>
      <c r="C8" s="23">
        <v>45016</v>
      </c>
    </row>
    <row r="9" spans="1:3" x14ac:dyDescent="0.25">
      <c r="A9" s="20" t="s">
        <v>49</v>
      </c>
      <c r="C9" s="23">
        <v>45107</v>
      </c>
    </row>
    <row r="10" spans="1:3" x14ac:dyDescent="0.25">
      <c r="A10" s="20" t="s">
        <v>50</v>
      </c>
      <c r="C10" s="23">
        <v>45199</v>
      </c>
    </row>
    <row r="11" spans="1:3" x14ac:dyDescent="0.25">
      <c r="A11" s="20" t="s">
        <v>51</v>
      </c>
      <c r="C11" s="23">
        <v>45291</v>
      </c>
    </row>
    <row r="12" spans="1:3" x14ac:dyDescent="0.25">
      <c r="A12" s="20" t="s">
        <v>52</v>
      </c>
    </row>
    <row r="13" spans="1:3" x14ac:dyDescent="0.25">
      <c r="A13" s="20" t="s">
        <v>53</v>
      </c>
    </row>
    <row r="14" spans="1:3" x14ac:dyDescent="0.25">
      <c r="A14" s="20" t="s">
        <v>54</v>
      </c>
    </row>
    <row r="15" spans="1:3" x14ac:dyDescent="0.25">
      <c r="A15" s="20" t="s">
        <v>40</v>
      </c>
      <c r="C15" s="20" t="s">
        <v>57</v>
      </c>
    </row>
    <row r="16" spans="1:3" x14ac:dyDescent="0.25">
      <c r="A16" s="20" t="s">
        <v>55</v>
      </c>
      <c r="C16" s="20" t="s">
        <v>58</v>
      </c>
    </row>
    <row r="17" spans="1:3" ht="18.75" customHeight="1" x14ac:dyDescent="0.25">
      <c r="A17" s="20" t="s">
        <v>56</v>
      </c>
      <c r="C17" s="20" t="s">
        <v>62</v>
      </c>
    </row>
  </sheetData>
  <sheetProtection password="CC4B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отчета</vt:lpstr>
      <vt:lpstr>Списки</vt:lpstr>
      <vt:lpstr>'Форма отчета'!Область_печати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2 1</cp:lastModifiedBy>
  <cp:lastPrinted>2024-07-01T12:05:31Z</cp:lastPrinted>
  <dcterms:created xsi:type="dcterms:W3CDTF">2021-02-09T12:02:37Z</dcterms:created>
  <dcterms:modified xsi:type="dcterms:W3CDTF">2024-12-13T10:35:29Z</dcterms:modified>
</cp:coreProperties>
</file>